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Gewerbesteuer" sheetId="1" r:id="rId1"/>
    <sheet name="Tabelle2" sheetId="2" r:id="rId2"/>
    <sheet name="Tabelle3" sheetId="3" r:id="rId3"/>
  </sheets>
  <definedNames/>
  <calcPr fullCalcOnLoad="1"/>
</workbook>
</file>

<file path=xl/sharedStrings.xml><?xml version="1.0" encoding="utf-8"?>
<sst xmlns="http://schemas.openxmlformats.org/spreadsheetml/2006/main" count="61" uniqueCount="59">
  <si>
    <t>Gewerbesteuerrechner</t>
  </si>
  <si>
    <t>Hinzurechnungen:</t>
  </si>
  <si>
    <t>1. Entgelte für Schulden</t>
  </si>
  <si>
    <t>2. Renten und dauernden Lasten</t>
  </si>
  <si>
    <t>3. Gewinnanteile des stillen Gesellschafters</t>
  </si>
  <si>
    <t>6. Aufwendungen für die zeitlich befristete Überlassung von Rechten</t>
  </si>
  <si>
    <t>7. Zwischensumme</t>
  </si>
  <si>
    <t>10. die Anteile am Verlust einer in- oder ausländischen offenen Handelsgesellschaft, einer Kommanditgesellschaft oder einer anderen Gesellschaft, bei der die Gesellschafter als Unternehmer (Mitunternehmer) des Gewerbebetriebs anzusehen sind</t>
  </si>
  <si>
    <t>11. die Ausgaben im Sinne des § 9 Abs. 1 Nr. 2 des Körperschaftsteuergesetzes</t>
  </si>
  <si>
    <t>12. Gewinnminderungen, die durch Ansatz des niedrigeren Teilwerts des Anteils an einer Körperschaft oder durch Veräußerung oder Entnahme des Anteils an einer Körperschaft oder bei Auflösung oder Herabsetzung des Kapitals der Körperschaft entstanden sind, soweit der Ansatz des niedrigeren Teilwerts oder die sonstige Gewinnminderung auf Gewinnausschüttungen der Körperschaft, um die der Gewerbeertrag nach § 9 Nr. 2a, 7 oder 8 zu kürzen ist, oder organschaftliche Gewinnabführungen der Körperschaft zurückzuführen ist;</t>
  </si>
  <si>
    <t>Positon</t>
  </si>
  <si>
    <t>Kommentar / Bermerkung</t>
  </si>
  <si>
    <t>13. ausländische Steuern, die nach § 34c des Einkommensteuergesetzes oder nach einer Bestimmung, die § 34c des Einkommensteuergesetzes für entsprechend anwendbar erklärt, bei der Ermittlung der Einkünfte abgezogen werden, soweit sie auf Gewinne oder Gewinnanteile entfallen, die bei der Ermittlung des Gewerbeertrags außer Ansatz gelassen oder nach § 9 gekürzt werden.</t>
  </si>
  <si>
    <t>14. Summe Hinzurechnungen</t>
  </si>
  <si>
    <t>Kürzungen:</t>
  </si>
  <si>
    <t>15. 1,2 Prozent des Einheitswerts des zum Betriebsvermögen des Unternehmers gehörenden und nicht von der Grundsteuer befreiten Grundbesitzes</t>
  </si>
  <si>
    <t xml:space="preserve">16. die Anteile am Gewinn einer in- oder ausländischen offenen Handelsgesellschaft, einer Kommanditgesellschaft oder einer anderen Gesellschaft, bei der die Gesellschafter als Unternehmer (Mitunternehmer) des Gewerbebetriebs anzusehen sind, wenn die Gewinnanteile bei Ermittlung des Gewinns angesetzt worden sind. </t>
  </si>
  <si>
    <t>17. die Gewinne aus Anteilen an einer nicht steuerbefreiten inländischen Kapitalgesellschaft im Sinne des § 2 Abs. 2, einer Kredit- oder Versicherungsanstalt des öffentlichen Rechts, einer Erwerbs- und Wirtschaftsgenossenschaft oder einer Unternehmensbeteiligungsgesellschaft im Sinne des § 3 Nr. 23</t>
  </si>
  <si>
    <t>18. die nach § 8 Nr. 4 dem Gewerbeertrag einer Kommanditgesellschaft auf Aktien hinzugerechneten Gewinnanteile</t>
  </si>
  <si>
    <t xml:space="preserve">19. den Teil des Gewerbeertrags eines inländischen Unternehmens, der auf eine nicht im Inland belegene Betriebsstätte entfällt. </t>
  </si>
  <si>
    <t>20. die aus den Mitteln des Gewerbebetriebs geleisteten Zuwendungen (Spenden und Mitgliedsbeiträge) zur Förderung steuerbegünstigter Zwecke im Sinne der §§ 52 bis 54 der Abgabenordnung</t>
  </si>
  <si>
    <t xml:space="preserve">21. die Gewinne aus Anteilen an einer Kapitalgesellschaft mit Geschäftsleitung und Sitz außerhalb des Geltungsbereichs dieses Gesetzes, an deren Nennkapital das Unternehmen seit Beginn des Erhebungszeitraums ununterbrochen mindestens zu 15 Prozent beteiligt ist </t>
  </si>
  <si>
    <t>22. die Gewinne aus Anteilen an einer ausländischen Gesellschaft, die nach einem Abkommen zur Vermeidung der Doppelbesteuerung unter der Voraussetzung einer Mindestbeteiligung von der Gewerbesteuer befreit sind</t>
  </si>
  <si>
    <t>23. Summe Kürzungen</t>
  </si>
  <si>
    <t>24. neuberechneter Gewerbeertrag</t>
  </si>
  <si>
    <t>1. Gewinn</t>
  </si>
  <si>
    <t>25. abgerundeter Gewerbeertrag</t>
  </si>
  <si>
    <t>27. Unternehmen im Sinne des § 2 Abs. 3 und des § 3 Nr. 5, 6, 8, 9, 15, 17, 21, 26, 27, 28 und 29 sowie bei Unternehmen von juristischen Personen des öffentlichen Rechts</t>
  </si>
  <si>
    <t>26. natürliche Person und Personengesellschaften</t>
  </si>
  <si>
    <t>28. neuer Gewerbeertrag</t>
  </si>
  <si>
    <t>29. Steuermesszahl</t>
  </si>
  <si>
    <t>30. Die Steuermesszahlen ermäßigen sich auf 56 Prozent bei Hausgewerbetreibenden und ihnen nach § 1 Abs. 2 Buchstabe b und d des Heimarbeitsgesetzes</t>
  </si>
  <si>
    <t>31. Hebesatz</t>
  </si>
  <si>
    <t>Eingabewert</t>
  </si>
  <si>
    <t>Ausgabewert</t>
  </si>
  <si>
    <t>32. Gewerbesteuer</t>
  </si>
  <si>
    <t>§8 Nr. 1a Satz 2-3 Als Entgelt gelten auch der Aufwand aus nicht dem gewöhnlichen Geschäftsverkehr entsprechenden gewährten Skonti oder wirtschaftlich vergleichbaren Vorteilen im Zusammenhang mit der Erfüllung von Forderungen aus Lieferungen und Leistungen vor Fälligkeit sowie die Diskontbeträge bei der Veräußerung von Wechsel- und anderen Geldforderungen. 3Soweit Gegenstand der Veräußerung eine Forderung aus einem schwebenden Vertragsverhältnis ist, gilt die Differenz zwischen dem Wert der Forderung aus dem schwebenden Vertragsverhältnis, wie ihn die Vertragsparteien im Zeitpunkt des Vertragsschlusses der Veräußerung zugrunde gelegt haben, und dem vereinbarten Veräußerungserlös als bei der Ermittlung des Gewinns abgesetzt,</t>
  </si>
  <si>
    <t>§8 Nr. 1b Satz 2 Pensionszahlungen auf Grund einer unmittelbar vom Arbeitgeber erteilten Versorgungszusage gelten nicht als dauernde Last</t>
  </si>
  <si>
    <t>4. Miet- und Pachtzinsen für die Benutzung von beweglichen Wirtschaftsgütern des Anlagevermögens</t>
  </si>
  <si>
    <t>5. Miet- und Pachtzinsen für die Benutzung der unbeweglichen Wirtschaftsgüter des Anlagevermögens</t>
  </si>
  <si>
    <t>Leasingraten gehören hier auch zu. Das Eigentum muss bei jemand anderes liegen. Von diesen Wert geht nur ein fünftel in die Berechnung mit ein.</t>
  </si>
  <si>
    <t>Leasingraten gehören hier auch zu. Das Eigentum muss bei jemand anderes liegen. Von diesen Wert geht die Hälfte mit in die Berechnung ein.</t>
  </si>
  <si>
    <t>§8 Nr. 1f Insbesondere Konzessionen und Lizenzen, mit Ausnahme von Lizenzen, die ausschließlich dazu berechtigen, daraus abgeleitete Rechte Dritten zu überlassen. Eine Hinzurechnung ist nicht vorzunehmen auf Aufwendungen, die nach § 25 des Künstlersozialversicherungsgesetzes Bemessungsgrundlage für die Künstlersozialabgabe sind. Dieser Wert geht zu einen Viertel mit in die Berechnung.</t>
  </si>
  <si>
    <t>Es wird ein Viertel der Summe hinzugerechnet, der Freibetrag von 100.000,00 € wird berücksichtigt.</t>
  </si>
  <si>
    <t>8. die Gewinnanteile, die an persönlich haftende Gesellschafter einer Kommanditgesellschaft auf Aktien auf ihre nicht auf das Grundkapital gemachten Einlagen oder als Vergütung (Tantieme) für die Geschäftsführung verteilt worden sind</t>
  </si>
  <si>
    <t>9. die nach § 3 Nr. 40 des Einkommensteuergesetzes oder § 8b Abs. 1 des Körperschaftsteuergesetzes außer Ansatz bleibenden Gewinnanteile (Dividenden) und die diesen gleichgestellten Bezüge und erhaltenen Leistungen aus Anteilen an einer Körperschaft, Personenvereinigung oder Vermögensmasse im Sinne des Körperschaftsteuergesetzes.</t>
  </si>
  <si>
    <t>§8 Nr. 5 Soweit sie nicht die Voraussetzungen des § 9 Nr. 2a oder 7 erfüllen, nach Abzug der mit diesen Einnahmen, Bezügen und erhaltenen Leistungen in wirtschaftlichem Zusammenhang stehenden Betriebsausgaben, soweit sie nach § 3c Abs. 2 des Einkommensteuergesetzes und § 8b Abs. 5 und 10 des Körperschaftsteuergesetzes unberücksichtigt bleiben. Dies gilt nicht für Gewinnausschüttungen, die unter § 3 Nr. 41 Buchstabe a des Einkommensteuergesetzes fallen.</t>
  </si>
  <si>
    <t xml:space="preserve">§9 Nr.1 Maßgebend ist der Einheitswert, der auf den letzten Feststellungszeitpunkt (Hauptfeststellungs-, Fortschreibungs- oder Nachfeststellungszeitpunkt) vor dem Ende des Erhebungszeitraums (§ 14) lautet. [2] An Stelle der Kürzung nach Satz 1 tritt auf Antrag bei Unternehmen, die ausschließlich eigenen Grundbesitz oder neben eigenem Grundbesitz eigenes Kapitalvermögen verwalten und nutzen oder daneben Wohnungsbauten betreuen oder Einfamilienhäuser, Zweifamilienhäuser oder Eigentumswohnungen im Sinne des Ersten Teils des Wohnungseigentumsgesetzes in der im Bundesgesetzblatt Teil III, Gliederungsnummer 403-1, veröffentlichten bereinigten Fassung, zuletzt geändert durch Artikel 28 des Gesetzes vom 14. Dezember 1984 (BGBl. I S. 1493), errichten und veräußern, die Kürzung um den Teil des Gewerbeertrags, der auf die Verwaltung und Nutzung des eigenen Grundbesitzes entfällt. [3] Satz 2 gilt entsprechend, wenn in Verbindung mit der Errichtung und Veräußerung von Eigentumswohnungen Teileigentum im Sinne des Wohnungseigentumsgesetzes errichtet und veräußert wird und das Gebäude zu mehr als 66 2/3 Prozent Wohnzwecken dient. </t>
  </si>
  <si>
    <t>[4] Betreut ein Unternehmen auch Wohnungsbauten oder veräußert es auch Einfamilienhäuser, Zweifamilienhäuser oder Eigentumswohnungen, so ist Voraussetzung für die Anwendung des Satzes 2, dass der Gewinn aus der Verwaltung und Nutzung des eigenen Grundbesitzes gesondert ermittelt wird. [5] Die Sätze 2 und 3 gelten nicht, wenn der Grundbesitz ganz oder zum Teil dem Gewerbebetrieb eines Gesellschafters oder Genossen dient, soweit der Gewerbeertrag Vergütungen im Sinne des § 15 Abs. 1 Satz 1 Nr. 2 Satz 1 des Einkommensteuergesetzes enthält, die der Gesellschafter von der Gesellschaft für seine Tätigkeit im Dienst der Gesellschaft oder für die Hingabe von Darlehen oder für die Überlassung von Wirtschaftsgütern, mit Ausnahme der Überlassung von Grundbesitz, bezogen hat oder soweit der Gewerbeertrag Gewinne aus der Aufdeckung stiller Reserven aus dem Grundbesitz enthält, der innerhalb von drei Jahren vor der Aufdeckung der stillen Reserven zu einem unter dem Teilwert liegenden Wert in das Betriebsvermögen des aufdeckenden Gewerbebetriebs überführt oder übertragen worden ist,</t>
  </si>
  <si>
    <t>und soweit diese Gewinne auf bis zur Überführung oder Übertragung entstandenen stillen Reserven entfallen. [6] Eine Kürzung nach den Sätzen 2 und 3 ist ausgeschlossen für den Teil des Gewerbeertrags, der auf Veräußerungs- oder Aufgabegewinne im Sinne des § 7 Satz 2 Nr. 2 und 3 entfällt.</t>
  </si>
  <si>
    <t>Dies ist bei Lebens- und Krankenversicherungsunternehmen nicht anzuwenden; für Pensionsfonds gilt Entsprechendes</t>
  </si>
  <si>
    <r>
      <t>Wenn die Beteiligung zu Beginn des Erhebungszeitraums mindestens 15 Prozent des Grund- oder Stammkapitals beträgt und die Gewinnanteile bei Ermittlung des Gewinns (§ 7) angesetzt worden sind. [2] Ist ein Grund- oder Stammkapital nicht vorhanden, so ist die Beteiligung an dem Vermögen, bei Erwerbs- und Wirtschaftsgenossenschaften die Beteiligung an der Summe der Geschäftsguthaben, maßgebend. [3] Im unmittelbaren Zusammenhang mit Gewinnanteilen stehende Aufwendungen mindern den Kürzungsbetrag, soweit entsprechende Beteiligungserträge zu berücksichtigen sind; insoweit findet § 8 Nr. 1 keine Anwendung. [4]</t>
    </r>
    <r>
      <rPr>
        <vertAlign val="superscript"/>
        <sz val="10"/>
        <rFont val="Arial"/>
        <family val="0"/>
      </rPr>
      <t xml:space="preserve"> </t>
    </r>
    <r>
      <rPr>
        <sz val="10"/>
        <rFont val="Arial"/>
        <family val="0"/>
      </rPr>
      <t>Nach § 8b Abs. 5 des Körperschaftsteuergesetzes nicht abziehbare Betriebsausgaben sind keine Gewinne aus Anteilen im Sinne des Satzes 1. [5]</t>
    </r>
    <r>
      <rPr>
        <vertAlign val="superscript"/>
        <sz val="10"/>
        <rFont val="Arial"/>
        <family val="0"/>
      </rPr>
      <t xml:space="preserve"> </t>
    </r>
    <r>
      <rPr>
        <sz val="10"/>
        <rFont val="Arial"/>
        <family val="0"/>
      </rPr>
      <t>Satz 1 ist bei Lebens- und Krankenversicherungsunternehmen auf Gewinne aus Anteilen, die den Kapitalanlagen zuzurechnen sind, nicht anzuwenden; für Pensionsfonds gilt Entsprechendes;</t>
    </r>
  </si>
  <si>
    <t>Wenn sie bei der Ermittlung des Gewinns (§ 7) angesetzt worden sind.</t>
  </si>
  <si>
    <t>Bei Unternehmen, die ausschließlich den Betrieb von eigenen oder gecharterten Handelsschiffen im internationalen Verkehr zum Gegenstand haben, gelten 80 Prozent des Gewerbeertrags als auf eine nicht im Inland belegene Betriebsstätte entfallend. [3] Ist Gegenstand eines Betriebs nicht ausschließlich der Betrieb von Handelsschiffen im internationalen Verkehr, so gelten 80 Prozent des Teils des Gewerbeertrags, der auf den Betrieb von Handelsschiffen im internationalen Verkehr entfällt, als auf eine nicht im Inland belegene Betriebsstätte entfallend; in diesem Fall ist Voraussetzung, dass dieser Teil gesondert ermittelt wird. [4] Handelsschiffe werden im internationalen Verkehr betrieben, wenn eigene oder gecharterte Handelsschiffe im Wirtschaftsjahr überwiegend zur Beförderung von Personen und Gütern im Verkehr mit oder zwischen ausländischen Häfen, innerhalb eines ausländischen Hafens oder zwischen einem ausländischen Hafen und der freien See eingesetzt werden. [5] Für die Anwendung der Sätze 2 bis 4 gilt § 5a Abs. 2 Satz 2 des Einkommensteuergesetzes entsprechend.</t>
  </si>
  <si>
    <t>weitere Informationen im §9 Nr. 5 GewStG</t>
  </si>
  <si>
    <t>weitere Informationen im §9 Nr. 7 GewStG</t>
  </si>
  <si>
    <t>Wenn die Beteiligung mindestens 15 Prozent beträgt und die Gewinnanteile bei der Ermittlung des Gewinns (§ 7) angesetzt worden sind; ist in einem Abkommen zur Vermeidung der Doppelbesteuerung eine niedrigere Mindestbeteiligungsgrenze vereinbart, ist diese maßgebend. 2§ 9 Nr. 2a Satz 3 gilt entsprechend. 3§ 9 Nr. 2a Satz 4 gilt entsprechend. 4Satz 1 ist bei Lebens- und Krankenversicherungsunternehmen auf Gewinne aus Anteilen, die den Kapitalanlagen zuzurechnen sind, nicht anzuwenden; für Pensionsfonds gilt Entsprechendes.</t>
  </si>
  <si>
    <t>Falls zutreffend ein x eintragen.</t>
  </si>
  <si>
    <t>Gewinn nach Einkommensteuergesetz / Körperschaftsteuergesetz</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</si>
</sst>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0\ &quot;€&quot;"/>
  </numFmts>
  <fonts count="40">
    <font>
      <sz val="10"/>
      <name val="Arial"/>
      <family val="0"/>
    </font>
    <font>
      <sz val="8"/>
      <name val="Arial"/>
      <family val="0"/>
    </font>
    <font>
      <b/>
      <sz val="12"/>
      <name val="Arial"/>
      <family val="2"/>
    </font>
    <font>
      <vertAlign val="superscript"/>
      <sz val="10"/>
      <name val="Arial"/>
      <family val="0"/>
    </font>
    <font>
      <b/>
      <sz val="10"/>
      <name val="Arial"/>
      <family val="2"/>
    </font>
    <font>
      <u val="single"/>
      <sz val="10"/>
      <color indexed="12"/>
      <name val="Arial"/>
      <family val="0"/>
    </font>
    <font>
      <b/>
      <sz val="18"/>
      <color indexed="14"/>
      <name val="Cambria"/>
      <family val="2"/>
    </font>
    <font>
      <b/>
      <sz val="15"/>
      <color indexed="14"/>
      <name val="Calibri"/>
      <family val="2"/>
    </font>
    <font>
      <b/>
      <sz val="13"/>
      <color indexed="14"/>
      <name val="Calibri"/>
      <family val="2"/>
    </font>
    <font>
      <b/>
      <sz val="11"/>
      <color indexed="14"/>
      <name val="Calibri"/>
      <family val="2"/>
    </font>
    <font>
      <sz val="11"/>
      <color indexed="17"/>
      <name val="Calibri"/>
      <family val="2"/>
    </font>
    <font>
      <sz val="11"/>
      <color indexed="36"/>
      <name val="Calibri"/>
      <family val="2"/>
    </font>
    <font>
      <sz val="11"/>
      <color indexed="37"/>
      <name val="Calibri"/>
      <family val="2"/>
    </font>
    <font>
      <sz val="11"/>
      <color indexed="62"/>
      <name val="Calibri"/>
      <family val="2"/>
    </font>
    <font>
      <b/>
      <sz val="11"/>
      <color indexed="63"/>
      <name val="Calibri"/>
      <family val="2"/>
    </font>
    <font>
      <b/>
      <sz val="11"/>
      <color indexed="21"/>
      <name val="Calibri"/>
      <family val="2"/>
    </font>
    <font>
      <sz val="11"/>
      <color indexed="21"/>
      <name val="Calibri"/>
      <family val="2"/>
    </font>
    <font>
      <b/>
      <sz val="11"/>
      <color indexed="9"/>
      <name val="Calibri"/>
      <family val="2"/>
    </font>
    <font>
      <sz val="11"/>
      <color indexed="10"/>
      <name val="Calibri"/>
      <family val="2"/>
    </font>
    <font>
      <i/>
      <sz val="11"/>
      <color indexed="56"/>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19"/>
        <bgColor indexed="64"/>
      </patternFill>
    </fill>
    <fill>
      <patternFill patternType="solid">
        <fgColor indexed="22"/>
        <bgColor indexed="64"/>
      </patternFill>
    </fill>
    <fill>
      <patternFill patternType="solid">
        <fgColor indexed="47"/>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color indexed="63"/>
      </top>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169"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71">
    <xf numFmtId="0" fontId="0" fillId="0" borderId="0" xfId="0" applyAlignment="1">
      <alignment/>
    </xf>
    <xf numFmtId="0" fontId="2" fillId="33" borderId="0" xfId="0" applyFont="1" applyFill="1" applyAlignment="1">
      <alignment vertical="top" wrapText="1"/>
    </xf>
    <xf numFmtId="176" fontId="2" fillId="33" borderId="0" xfId="0" applyNumberFormat="1" applyFont="1" applyFill="1" applyAlignment="1">
      <alignment vertical="top"/>
    </xf>
    <xf numFmtId="176" fontId="0" fillId="33" borderId="0" xfId="0" applyNumberFormat="1" applyFill="1" applyAlignment="1">
      <alignment vertical="top"/>
    </xf>
    <xf numFmtId="0" fontId="0" fillId="33" borderId="0" xfId="0" applyFill="1" applyAlignment="1">
      <alignment vertical="top"/>
    </xf>
    <xf numFmtId="0" fontId="0" fillId="33" borderId="10" xfId="0" applyFill="1" applyBorder="1" applyAlignment="1">
      <alignment vertical="top" wrapText="1"/>
    </xf>
    <xf numFmtId="176" fontId="0" fillId="33" borderId="11" xfId="0" applyNumberFormat="1" applyFill="1" applyBorder="1" applyAlignment="1">
      <alignment vertical="top"/>
    </xf>
    <xf numFmtId="0" fontId="0" fillId="33" borderId="12" xfId="0" applyFill="1" applyBorder="1" applyAlignment="1">
      <alignment vertical="top"/>
    </xf>
    <xf numFmtId="176" fontId="0" fillId="34" borderId="13" xfId="0" applyNumberFormat="1" applyFill="1" applyBorder="1" applyAlignment="1">
      <alignment vertical="top"/>
    </xf>
    <xf numFmtId="0" fontId="0" fillId="33" borderId="13" xfId="0" applyFill="1" applyBorder="1" applyAlignment="1">
      <alignment vertical="top"/>
    </xf>
    <xf numFmtId="176" fontId="0" fillId="35" borderId="11" xfId="0" applyNumberFormat="1" applyFill="1" applyBorder="1" applyAlignment="1">
      <alignment vertical="top"/>
    </xf>
    <xf numFmtId="0" fontId="0" fillId="35" borderId="12" xfId="0" applyFill="1" applyBorder="1" applyAlignment="1">
      <alignment vertical="top"/>
    </xf>
    <xf numFmtId="0" fontId="0" fillId="33" borderId="14" xfId="0" applyFill="1" applyBorder="1" applyAlignment="1">
      <alignment vertical="top" wrapText="1"/>
    </xf>
    <xf numFmtId="176" fontId="0" fillId="33" borderId="15" xfId="0" applyNumberFormat="1" applyFill="1" applyBorder="1" applyAlignment="1">
      <alignment vertical="top"/>
    </xf>
    <xf numFmtId="0" fontId="0" fillId="33" borderId="16" xfId="0" applyFill="1" applyBorder="1" applyAlignment="1">
      <alignment vertical="top"/>
    </xf>
    <xf numFmtId="0" fontId="0" fillId="33" borderId="17" xfId="0" applyFill="1" applyBorder="1" applyAlignment="1">
      <alignment vertical="top" wrapText="1"/>
    </xf>
    <xf numFmtId="176" fontId="0" fillId="34" borderId="18" xfId="0" applyNumberFormat="1" applyFill="1" applyBorder="1" applyAlignment="1">
      <alignment vertical="top"/>
    </xf>
    <xf numFmtId="176" fontId="0" fillId="33" borderId="19" xfId="0" applyNumberFormat="1" applyFill="1" applyBorder="1" applyAlignment="1">
      <alignment vertical="top"/>
    </xf>
    <xf numFmtId="0" fontId="0" fillId="33" borderId="18" xfId="0" applyFill="1" applyBorder="1" applyAlignment="1">
      <alignment vertical="top" wrapText="1"/>
    </xf>
    <xf numFmtId="0" fontId="0" fillId="33" borderId="18" xfId="0" applyFill="1" applyBorder="1" applyAlignment="1">
      <alignment vertical="top"/>
    </xf>
    <xf numFmtId="0" fontId="0" fillId="36" borderId="17" xfId="0" applyFill="1" applyBorder="1" applyAlignment="1">
      <alignment vertical="top" wrapText="1"/>
    </xf>
    <xf numFmtId="176" fontId="0" fillId="36" borderId="18" xfId="0" applyNumberFormat="1" applyFill="1" applyBorder="1" applyAlignment="1">
      <alignment vertical="top"/>
    </xf>
    <xf numFmtId="176" fontId="0" fillId="36" borderId="19" xfId="0" applyNumberFormat="1" applyFill="1" applyBorder="1" applyAlignment="1">
      <alignment vertical="top"/>
    </xf>
    <xf numFmtId="0" fontId="0" fillId="36" borderId="18" xfId="0" applyFill="1" applyBorder="1" applyAlignment="1">
      <alignment vertical="top"/>
    </xf>
    <xf numFmtId="0" fontId="0" fillId="33" borderId="20" xfId="0" applyFill="1" applyBorder="1" applyAlignment="1">
      <alignment vertical="top"/>
    </xf>
    <xf numFmtId="0" fontId="0" fillId="0" borderId="17" xfId="0" applyBorder="1" applyAlignment="1">
      <alignment vertical="top" wrapText="1"/>
    </xf>
    <xf numFmtId="0" fontId="0" fillId="33" borderId="21" xfId="0" applyFill="1" applyBorder="1" applyAlignment="1">
      <alignment vertical="top" wrapText="1"/>
    </xf>
    <xf numFmtId="176" fontId="0" fillId="34" borderId="22" xfId="0" applyNumberFormat="1" applyFill="1" applyBorder="1" applyAlignment="1">
      <alignment vertical="top"/>
    </xf>
    <xf numFmtId="176" fontId="0" fillId="33" borderId="23" xfId="0" applyNumberFormat="1" applyFill="1" applyBorder="1" applyAlignment="1">
      <alignment vertical="top"/>
    </xf>
    <xf numFmtId="0" fontId="0" fillId="33" borderId="22" xfId="0" applyFill="1" applyBorder="1" applyAlignment="1">
      <alignment vertical="top"/>
    </xf>
    <xf numFmtId="0" fontId="0" fillId="33" borderId="24" xfId="0" applyFill="1" applyBorder="1" applyAlignment="1">
      <alignment vertical="top" wrapText="1"/>
    </xf>
    <xf numFmtId="176" fontId="0" fillId="33" borderId="25" xfId="0" applyNumberFormat="1" applyFill="1" applyBorder="1" applyAlignment="1">
      <alignment vertical="top"/>
    </xf>
    <xf numFmtId="0" fontId="0" fillId="33" borderId="26" xfId="0" applyFill="1" applyBorder="1" applyAlignment="1">
      <alignment vertical="top"/>
    </xf>
    <xf numFmtId="0" fontId="0" fillId="33" borderId="27" xfId="0" applyFill="1" applyBorder="1" applyAlignment="1">
      <alignment vertical="top" wrapText="1"/>
    </xf>
    <xf numFmtId="176" fontId="0" fillId="34" borderId="28" xfId="0" applyNumberFormat="1" applyFill="1" applyBorder="1" applyAlignment="1">
      <alignment vertical="top"/>
    </xf>
    <xf numFmtId="176" fontId="0" fillId="33" borderId="29" xfId="0" applyNumberFormat="1" applyFill="1" applyBorder="1" applyAlignment="1">
      <alignment vertical="top"/>
    </xf>
    <xf numFmtId="0" fontId="0" fillId="33" borderId="28" xfId="0" applyFill="1" applyBorder="1" applyAlignment="1">
      <alignment vertical="top"/>
    </xf>
    <xf numFmtId="176" fontId="0" fillId="33" borderId="30" xfId="0" applyNumberFormat="1" applyFill="1" applyBorder="1" applyAlignment="1">
      <alignment vertical="top"/>
    </xf>
    <xf numFmtId="0" fontId="0" fillId="33" borderId="30" xfId="0" applyFill="1" applyBorder="1" applyAlignment="1">
      <alignment vertical="top"/>
    </xf>
    <xf numFmtId="176" fontId="0" fillId="33" borderId="28" xfId="0" applyNumberFormat="1" applyFill="1" applyBorder="1" applyAlignment="1">
      <alignment vertical="top"/>
    </xf>
    <xf numFmtId="176" fontId="0" fillId="33" borderId="18" xfId="0" applyNumberFormat="1" applyFill="1" applyBorder="1" applyAlignment="1">
      <alignment vertical="top"/>
    </xf>
    <xf numFmtId="10" fontId="0" fillId="33" borderId="19" xfId="0" applyNumberFormat="1" applyFill="1" applyBorder="1" applyAlignment="1">
      <alignment vertical="top"/>
    </xf>
    <xf numFmtId="10" fontId="0" fillId="34" borderId="28" xfId="0" applyNumberFormat="1" applyFill="1" applyBorder="1" applyAlignment="1">
      <alignment vertical="top"/>
    </xf>
    <xf numFmtId="10" fontId="0" fillId="33" borderId="29" xfId="0" applyNumberFormat="1" applyFill="1" applyBorder="1" applyAlignment="1">
      <alignment vertical="top"/>
    </xf>
    <xf numFmtId="0" fontId="0" fillId="33" borderId="0" xfId="0" applyFill="1" applyAlignment="1">
      <alignment vertical="top" wrapText="1"/>
    </xf>
    <xf numFmtId="0" fontId="0" fillId="0" borderId="18" xfId="0" applyBorder="1" applyAlignment="1">
      <alignment wrapText="1"/>
    </xf>
    <xf numFmtId="0" fontId="0" fillId="33" borderId="22" xfId="0" applyFill="1" applyBorder="1" applyAlignment="1">
      <alignment vertical="top" wrapText="1"/>
    </xf>
    <xf numFmtId="0" fontId="0" fillId="33" borderId="31" xfId="0" applyFill="1" applyBorder="1" applyAlignment="1">
      <alignment vertical="top" wrapText="1"/>
    </xf>
    <xf numFmtId="176" fontId="0" fillId="33" borderId="32" xfId="0" applyNumberFormat="1" applyFill="1" applyBorder="1" applyAlignment="1">
      <alignment vertical="top"/>
    </xf>
    <xf numFmtId="0" fontId="0" fillId="33" borderId="33" xfId="0" applyNumberFormat="1" applyFill="1" applyBorder="1" applyAlignment="1">
      <alignment vertical="top" wrapText="1"/>
    </xf>
    <xf numFmtId="0" fontId="4" fillId="37" borderId="34" xfId="0" applyFont="1" applyFill="1" applyBorder="1" applyAlignment="1">
      <alignment vertical="top" wrapText="1"/>
    </xf>
    <xf numFmtId="176" fontId="4" fillId="37" borderId="35" xfId="0" applyNumberFormat="1" applyFont="1" applyFill="1" applyBorder="1" applyAlignment="1">
      <alignment vertical="top"/>
    </xf>
    <xf numFmtId="176" fontId="4" fillId="37" borderId="36" xfId="0" applyNumberFormat="1" applyFont="1" applyFill="1" applyBorder="1" applyAlignment="1">
      <alignment vertical="top"/>
    </xf>
    <xf numFmtId="0" fontId="4" fillId="37" borderId="35" xfId="0" applyFont="1" applyFill="1" applyBorder="1" applyAlignment="1">
      <alignment vertical="top"/>
    </xf>
    <xf numFmtId="0" fontId="4" fillId="37" borderId="37" xfId="0" applyFont="1" applyFill="1" applyBorder="1" applyAlignment="1">
      <alignment vertical="top" wrapText="1"/>
    </xf>
    <xf numFmtId="176" fontId="4" fillId="37" borderId="38" xfId="0" applyNumberFormat="1" applyFont="1" applyFill="1" applyBorder="1" applyAlignment="1">
      <alignment vertical="top"/>
    </xf>
    <xf numFmtId="0" fontId="4" fillId="37" borderId="39" xfId="0" applyFont="1" applyFill="1" applyBorder="1" applyAlignment="1">
      <alignment vertical="top"/>
    </xf>
    <xf numFmtId="0" fontId="4" fillId="37" borderId="40" xfId="0" applyFont="1" applyFill="1" applyBorder="1" applyAlignment="1">
      <alignment vertical="top"/>
    </xf>
    <xf numFmtId="0" fontId="4" fillId="35" borderId="10" xfId="0" applyFont="1" applyFill="1" applyBorder="1" applyAlignment="1">
      <alignment vertical="top" wrapText="1"/>
    </xf>
    <xf numFmtId="176" fontId="4" fillId="35" borderId="13" xfId="0" applyNumberFormat="1" applyFont="1" applyFill="1" applyBorder="1" applyAlignment="1">
      <alignment vertical="top"/>
    </xf>
    <xf numFmtId="0" fontId="4" fillId="35" borderId="13" xfId="0" applyFont="1" applyFill="1" applyBorder="1" applyAlignment="1">
      <alignment vertical="top"/>
    </xf>
    <xf numFmtId="0" fontId="0" fillId="33" borderId="41" xfId="0" applyFill="1" applyBorder="1" applyAlignment="1">
      <alignment vertical="top" wrapText="1"/>
    </xf>
    <xf numFmtId="176" fontId="0" fillId="33" borderId="0" xfId="0" applyNumberFormat="1" applyFill="1" applyBorder="1" applyAlignment="1">
      <alignment vertical="top"/>
    </xf>
    <xf numFmtId="0" fontId="0" fillId="33" borderId="42" xfId="0" applyNumberFormat="1" applyFill="1" applyBorder="1" applyAlignment="1">
      <alignment vertical="top" wrapText="1"/>
    </xf>
    <xf numFmtId="0" fontId="0" fillId="0" borderId="18" xfId="0" applyBorder="1" applyAlignment="1">
      <alignment vertical="top" wrapText="1"/>
    </xf>
    <xf numFmtId="0" fontId="5" fillId="33" borderId="18" xfId="46" applyFont="1" applyFill="1" applyBorder="1" applyAlignment="1" applyProtection="1">
      <alignment vertical="top"/>
      <protection/>
    </xf>
    <xf numFmtId="0" fontId="0" fillId="33" borderId="28" xfId="0" applyFill="1" applyBorder="1" applyAlignment="1">
      <alignment vertical="top" wrapText="1"/>
    </xf>
    <xf numFmtId="176" fontId="0" fillId="34" borderId="30" xfId="0" applyNumberFormat="1" applyFill="1" applyBorder="1" applyAlignment="1">
      <alignment vertical="top"/>
    </xf>
    <xf numFmtId="176" fontId="0" fillId="34" borderId="22" xfId="0" applyNumberFormat="1" applyFill="1" applyBorder="1" applyAlignment="1">
      <alignment vertical="top"/>
    </xf>
    <xf numFmtId="176" fontId="0" fillId="34" borderId="42" xfId="0" applyNumberFormat="1" applyFill="1" applyBorder="1" applyAlignment="1">
      <alignment vertical="top"/>
    </xf>
    <xf numFmtId="176" fontId="0" fillId="34" borderId="33" xfId="0" applyNumberFormat="1" applyFill="1" applyBorder="1" applyAlignment="1">
      <alignment vertical="top"/>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31849B"/>
      <rgbColor rgb="0000FFFF"/>
      <rgbColor rgb="00C0504D"/>
      <rgbColor rgb="00008000"/>
      <rgbColor rgb="00BFBFBF"/>
      <rgbColor rgb="00DBE5F1"/>
      <rgbColor rgb="00F8F8F8"/>
      <rgbColor rgb="00FF990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CD5B4"/>
      <rgbColor rgb="0031859C"/>
      <rgbColor rgb="00FFCC99"/>
      <rgbColor rgb="007193FF"/>
      <rgbColor rgb="0033CCCC"/>
      <rgbColor rgb="00D7E4BC"/>
      <rgbColor rgb="00FDE9D9"/>
      <rgbColor rgb="00F2DDDC"/>
      <rgbColor rgb="00E6B9B8"/>
      <rgbColor rgb="00666699"/>
      <rgbColor rgb="00969696"/>
      <rgbColor rgb="007F7F7F"/>
      <rgbColor rgb="00339966"/>
      <rgbColor rgb="00EAF1DD"/>
      <rgbColor rgb="00B8CCE4"/>
      <rgbColor rgb="00F88B5A"/>
      <rgbColor rgb="00DBEEF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gewstg/__9.html" TargetMode="External" /><Relationship Id="rId2" Type="http://schemas.openxmlformats.org/officeDocument/2006/relationships/hyperlink" Target="http://www.gesetze-im-internet.de/gewstg/__9.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
      <selection activeCell="C16" sqref="C16"/>
    </sheetView>
  </sheetViews>
  <sheetFormatPr defaultColWidth="11.421875" defaultRowHeight="12.75" outlineLevelRow="1"/>
  <cols>
    <col min="1" max="1" width="62.57421875" style="44" customWidth="1"/>
    <col min="2" max="2" width="12.421875" style="3" bestFit="1" customWidth="1"/>
    <col min="3" max="3" width="12.8515625" style="3" bestFit="1" customWidth="1"/>
    <col min="4" max="4" width="87.8515625" style="4" customWidth="1"/>
    <col min="5" max="16384" width="11.421875" style="4" customWidth="1"/>
  </cols>
  <sheetData>
    <row r="1" spans="1:2" ht="15.75">
      <c r="A1" s="1" t="s">
        <v>0</v>
      </c>
      <c r="B1" s="2"/>
    </row>
    <row r="3" spans="1:4" ht="12.75">
      <c r="A3" s="58" t="s">
        <v>10</v>
      </c>
      <c r="B3" s="59" t="s">
        <v>33</v>
      </c>
      <c r="C3" s="59" t="s">
        <v>34</v>
      </c>
      <c r="D3" s="60" t="s">
        <v>11</v>
      </c>
    </row>
    <row r="4" spans="1:4" ht="12.75">
      <c r="A4" s="5"/>
      <c r="B4" s="6"/>
      <c r="C4" s="6"/>
      <c r="D4" s="7"/>
    </row>
    <row r="5" spans="1:4" ht="12.75">
      <c r="A5" s="5" t="s">
        <v>25</v>
      </c>
      <c r="B5" s="8"/>
      <c r="C5" s="6">
        <f>B5</f>
        <v>0</v>
      </c>
      <c r="D5" s="9" t="s">
        <v>58</v>
      </c>
    </row>
    <row r="6" spans="1:4" ht="12.75">
      <c r="A6" s="5"/>
      <c r="B6" s="6"/>
      <c r="C6" s="6"/>
      <c r="D6" s="7"/>
    </row>
    <row r="7" spans="1:4" ht="12.75">
      <c r="A7" s="58" t="s">
        <v>1</v>
      </c>
      <c r="B7" s="10"/>
      <c r="C7" s="10"/>
      <c r="D7" s="11"/>
    </row>
    <row r="8" spans="1:4" ht="12.75">
      <c r="A8" s="12"/>
      <c r="B8" s="13"/>
      <c r="C8" s="13"/>
      <c r="D8" s="14"/>
    </row>
    <row r="9" spans="1:4" ht="102" outlineLevel="1">
      <c r="A9" s="15" t="s">
        <v>2</v>
      </c>
      <c r="B9" s="16"/>
      <c r="C9" s="17">
        <f>B9</f>
        <v>0</v>
      </c>
      <c r="D9" s="18" t="s">
        <v>36</v>
      </c>
    </row>
    <row r="10" spans="1:4" ht="25.5" outlineLevel="1">
      <c r="A10" s="15" t="s">
        <v>3</v>
      </c>
      <c r="B10" s="16"/>
      <c r="C10" s="17">
        <f>B10</f>
        <v>0</v>
      </c>
      <c r="D10" s="18" t="s">
        <v>37</v>
      </c>
    </row>
    <row r="11" spans="1:4" ht="12.75" outlineLevel="1">
      <c r="A11" s="15" t="s">
        <v>4</v>
      </c>
      <c r="B11" s="16"/>
      <c r="C11" s="17">
        <f>B11</f>
        <v>0</v>
      </c>
      <c r="D11" s="19"/>
    </row>
    <row r="12" spans="1:4" ht="25.5" outlineLevel="1">
      <c r="A12" s="15" t="s">
        <v>38</v>
      </c>
      <c r="B12" s="16"/>
      <c r="C12" s="17">
        <f>B12/5</f>
        <v>0</v>
      </c>
      <c r="D12" s="18" t="s">
        <v>40</v>
      </c>
    </row>
    <row r="13" spans="1:4" ht="25.5" outlineLevel="1">
      <c r="A13" s="15" t="s">
        <v>39</v>
      </c>
      <c r="B13" s="16"/>
      <c r="C13" s="17">
        <f>B13/2</f>
        <v>0</v>
      </c>
      <c r="D13" s="18" t="s">
        <v>41</v>
      </c>
    </row>
    <row r="14" spans="1:4" ht="63.75" outlineLevel="1">
      <c r="A14" s="15" t="s">
        <v>5</v>
      </c>
      <c r="B14" s="16"/>
      <c r="C14" s="17">
        <f>B14/4</f>
        <v>0</v>
      </c>
      <c r="D14" s="45" t="s">
        <v>42</v>
      </c>
    </row>
    <row r="15" spans="1:4" ht="12.75" outlineLevel="1">
      <c r="A15" s="20" t="s">
        <v>6</v>
      </c>
      <c r="B15" s="21"/>
      <c r="C15" s="22">
        <f>IF(SUM(C9:C14)&gt;100000,SUM(C9:C14)-100000/4,0)</f>
        <v>0</v>
      </c>
      <c r="D15" s="23" t="s">
        <v>43</v>
      </c>
    </row>
    <row r="16" spans="1:4" ht="12.75" outlineLevel="1">
      <c r="A16" s="15"/>
      <c r="B16" s="17"/>
      <c r="C16" s="17"/>
      <c r="D16" s="24"/>
    </row>
    <row r="17" spans="1:4" ht="51" outlineLevel="1">
      <c r="A17" s="25" t="s">
        <v>44</v>
      </c>
      <c r="B17" s="16"/>
      <c r="C17" s="17">
        <f aca="true" t="shared" si="0" ref="C17:C22">B17</f>
        <v>0</v>
      </c>
      <c r="D17" s="19"/>
    </row>
    <row r="18" spans="1:4" ht="63.75" outlineLevel="1">
      <c r="A18" s="15" t="s">
        <v>45</v>
      </c>
      <c r="B18" s="16"/>
      <c r="C18" s="17">
        <f t="shared" si="0"/>
        <v>0</v>
      </c>
      <c r="D18" s="18" t="s">
        <v>46</v>
      </c>
    </row>
    <row r="19" spans="1:4" ht="51" outlineLevel="1">
      <c r="A19" s="15" t="s">
        <v>7</v>
      </c>
      <c r="B19" s="16"/>
      <c r="C19" s="17">
        <f t="shared" si="0"/>
        <v>0</v>
      </c>
      <c r="D19" s="19"/>
    </row>
    <row r="20" spans="1:4" ht="25.5" outlineLevel="1">
      <c r="A20" s="15" t="s">
        <v>8</v>
      </c>
      <c r="B20" s="16"/>
      <c r="C20" s="17">
        <f t="shared" si="0"/>
        <v>0</v>
      </c>
      <c r="D20" s="19"/>
    </row>
    <row r="21" spans="1:4" ht="103.5" customHeight="1" outlineLevel="1">
      <c r="A21" s="15" t="s">
        <v>9</v>
      </c>
      <c r="B21" s="16"/>
      <c r="C21" s="17">
        <f t="shared" si="0"/>
        <v>0</v>
      </c>
      <c r="D21" s="19"/>
    </row>
    <row r="22" spans="1:4" ht="76.5" outlineLevel="1">
      <c r="A22" s="26" t="s">
        <v>12</v>
      </c>
      <c r="B22" s="27"/>
      <c r="C22" s="28">
        <f t="shared" si="0"/>
        <v>0</v>
      </c>
      <c r="D22" s="29"/>
    </row>
    <row r="23" spans="1:4" ht="13.5" thickBot="1">
      <c r="A23" s="50" t="s">
        <v>13</v>
      </c>
      <c r="B23" s="51"/>
      <c r="C23" s="52">
        <f>SUM(C17:C22)+C15</f>
        <v>0</v>
      </c>
      <c r="D23" s="53"/>
    </row>
    <row r="24" spans="1:4" ht="13.5" thickTop="1">
      <c r="A24" s="30"/>
      <c r="B24" s="31"/>
      <c r="C24" s="31"/>
      <c r="D24" s="32"/>
    </row>
    <row r="25" spans="1:4" ht="12.75">
      <c r="A25" s="58" t="s">
        <v>14</v>
      </c>
      <c r="B25" s="10"/>
      <c r="C25" s="10"/>
      <c r="D25" s="11"/>
    </row>
    <row r="26" spans="1:4" ht="12.75">
      <c r="A26" s="12"/>
      <c r="B26" s="13"/>
      <c r="C26" s="13"/>
      <c r="D26" s="14"/>
    </row>
    <row r="27" spans="1:4" ht="165.75" outlineLevel="1">
      <c r="A27" s="26" t="s">
        <v>15</v>
      </c>
      <c r="B27" s="68"/>
      <c r="C27" s="28">
        <f>B27</f>
        <v>0</v>
      </c>
      <c r="D27" s="46" t="s">
        <v>47</v>
      </c>
    </row>
    <row r="28" spans="1:4" ht="153" outlineLevel="1">
      <c r="A28" s="61"/>
      <c r="B28" s="69"/>
      <c r="C28" s="62"/>
      <c r="D28" s="63" t="s">
        <v>48</v>
      </c>
    </row>
    <row r="29" spans="1:4" ht="51" outlineLevel="1">
      <c r="A29" s="47"/>
      <c r="B29" s="70"/>
      <c r="C29" s="48"/>
      <c r="D29" s="49" t="s">
        <v>49</v>
      </c>
    </row>
    <row r="30" spans="1:4" ht="63.75" outlineLevel="1">
      <c r="A30" s="15" t="s">
        <v>16</v>
      </c>
      <c r="B30" s="16"/>
      <c r="C30" s="17">
        <f aca="true" t="shared" si="1" ref="C30:C36">B30</f>
        <v>0</v>
      </c>
      <c r="D30" s="64" t="s">
        <v>50</v>
      </c>
    </row>
    <row r="31" spans="1:4" ht="130.5" outlineLevel="1">
      <c r="A31" s="15" t="s">
        <v>17</v>
      </c>
      <c r="B31" s="16"/>
      <c r="C31" s="17">
        <f t="shared" si="1"/>
        <v>0</v>
      </c>
      <c r="D31" s="64" t="s">
        <v>51</v>
      </c>
    </row>
    <row r="32" spans="1:4" ht="25.5" outlineLevel="1">
      <c r="A32" s="15" t="s">
        <v>18</v>
      </c>
      <c r="B32" s="16"/>
      <c r="C32" s="17">
        <f t="shared" si="1"/>
        <v>0</v>
      </c>
      <c r="D32" s="19" t="s">
        <v>52</v>
      </c>
    </row>
    <row r="33" spans="1:4" ht="153" outlineLevel="1">
      <c r="A33" s="15" t="s">
        <v>19</v>
      </c>
      <c r="B33" s="16"/>
      <c r="C33" s="17">
        <f t="shared" si="1"/>
        <v>0</v>
      </c>
      <c r="D33" s="18" t="s">
        <v>53</v>
      </c>
    </row>
    <row r="34" spans="1:4" ht="38.25" outlineLevel="1">
      <c r="A34" s="15" t="s">
        <v>20</v>
      </c>
      <c r="B34" s="16"/>
      <c r="C34" s="17">
        <f t="shared" si="1"/>
        <v>0</v>
      </c>
      <c r="D34" s="65" t="s">
        <v>54</v>
      </c>
    </row>
    <row r="35" spans="1:4" ht="63.75" outlineLevel="1">
      <c r="A35" s="15" t="s">
        <v>21</v>
      </c>
      <c r="B35" s="16"/>
      <c r="C35" s="17">
        <f t="shared" si="1"/>
        <v>0</v>
      </c>
      <c r="D35" s="65" t="s">
        <v>55</v>
      </c>
    </row>
    <row r="36" spans="1:4" ht="76.5" outlineLevel="1">
      <c r="A36" s="33" t="s">
        <v>22</v>
      </c>
      <c r="B36" s="34"/>
      <c r="C36" s="35">
        <f t="shared" si="1"/>
        <v>0</v>
      </c>
      <c r="D36" s="66" t="s">
        <v>56</v>
      </c>
    </row>
    <row r="37" spans="1:4" ht="13.5" thickBot="1">
      <c r="A37" s="54" t="s">
        <v>23</v>
      </c>
      <c r="B37" s="55"/>
      <c r="C37" s="51">
        <f>SUM(C27:C36)</f>
        <v>0</v>
      </c>
      <c r="D37" s="56"/>
    </row>
    <row r="38" spans="1:4" ht="13.5" thickTop="1">
      <c r="A38" s="30"/>
      <c r="B38" s="31"/>
      <c r="C38" s="31"/>
      <c r="D38" s="32"/>
    </row>
    <row r="39" spans="1:4" ht="12.75">
      <c r="A39" s="12" t="s">
        <v>24</v>
      </c>
      <c r="B39" s="37"/>
      <c r="C39" s="13">
        <f>C5+C23-C37</f>
        <v>0</v>
      </c>
      <c r="D39" s="38"/>
    </row>
    <row r="40" spans="1:4" ht="12.75">
      <c r="A40" s="33" t="s">
        <v>26</v>
      </c>
      <c r="B40" s="39"/>
      <c r="C40" s="35">
        <f>ROUNDDOWN(C39,-2)</f>
        <v>0</v>
      </c>
      <c r="D40" s="36"/>
    </row>
    <row r="41" spans="1:4" ht="12.75">
      <c r="A41" s="5"/>
      <c r="B41" s="6"/>
      <c r="C41" s="6"/>
      <c r="D41" s="7"/>
    </row>
    <row r="42" spans="1:4" ht="12.75">
      <c r="A42" s="12" t="s">
        <v>28</v>
      </c>
      <c r="B42" s="67"/>
      <c r="C42" s="13">
        <f>IF(C40-24500&lt;0,0,C40-24500)</f>
        <v>0</v>
      </c>
      <c r="D42" s="38" t="s">
        <v>57</v>
      </c>
    </row>
    <row r="43" spans="1:4" ht="38.25">
      <c r="A43" s="33" t="s">
        <v>27</v>
      </c>
      <c r="B43" s="34"/>
      <c r="C43" s="35">
        <f>IF(C40-5000&lt;0,0,C40-5000)</f>
        <v>0</v>
      </c>
      <c r="D43" s="36" t="s">
        <v>57</v>
      </c>
    </row>
    <row r="44" spans="1:4" ht="12.75">
      <c r="A44" s="5"/>
      <c r="B44" s="6"/>
      <c r="C44" s="6"/>
      <c r="D44" s="7"/>
    </row>
    <row r="45" spans="1:4" ht="12.75">
      <c r="A45" s="12" t="s">
        <v>29</v>
      </c>
      <c r="B45" s="37"/>
      <c r="C45" s="13">
        <f>IF(B42&lt;&gt;"",C42,IF(B43&lt;&gt;"",C43,0))</f>
        <v>0</v>
      </c>
      <c r="D45" s="38"/>
    </row>
    <row r="46" spans="1:4" ht="12.75">
      <c r="A46" s="15" t="s">
        <v>30</v>
      </c>
      <c r="B46" s="40"/>
      <c r="C46" s="41">
        <v>0.035</v>
      </c>
      <c r="D46" s="19"/>
    </row>
    <row r="47" spans="1:4" ht="38.25">
      <c r="A47" s="15" t="s">
        <v>31</v>
      </c>
      <c r="B47" s="16"/>
      <c r="C47" s="41">
        <f>C46*0.56</f>
        <v>0.019600000000000003</v>
      </c>
      <c r="D47" s="19" t="s">
        <v>57</v>
      </c>
    </row>
    <row r="48" spans="1:4" ht="12.75">
      <c r="A48" s="33" t="s">
        <v>32</v>
      </c>
      <c r="B48" s="42">
        <v>2</v>
      </c>
      <c r="C48" s="43">
        <f>B48</f>
        <v>2</v>
      </c>
      <c r="D48" s="36"/>
    </row>
    <row r="49" spans="1:4" ht="12.75">
      <c r="A49" s="5"/>
      <c r="B49" s="6"/>
      <c r="C49" s="6"/>
      <c r="D49" s="7"/>
    </row>
    <row r="50" spans="1:4" ht="13.5" thickBot="1">
      <c r="A50" s="50" t="s">
        <v>35</v>
      </c>
      <c r="B50" s="52"/>
      <c r="C50" s="51">
        <f>IF(B47&lt;&gt;"",C45*C47*C48,C45*C46*C48)</f>
        <v>0</v>
      </c>
      <c r="D50" s="57"/>
    </row>
    <row r="51" ht="13.5" thickTop="1"/>
  </sheetData>
  <sheetProtection/>
  <mergeCells count="1">
    <mergeCell ref="B27:B29"/>
  </mergeCells>
  <hyperlinks>
    <hyperlink ref="D34" r:id="rId1" display="weitere Information im §9 Nr. 5 GewStG"/>
    <hyperlink ref="D35" r:id="rId2" display="weitere Information im §9 Nr. 5 GewStG"/>
  </hyperlinks>
  <printOptions/>
  <pageMargins left="0.787401575" right="0.787401575" top="0.984251969" bottom="0.984251969" header="0.4921259845" footer="0.4921259845"/>
  <pageSetup horizontalDpi="600" verticalDpi="600" orientation="portrait" paperSize="9" scale="99" r:id="rId3"/>
  <rowBreaks count="1" manualBreakCount="1">
    <brk id="31" max="255" man="1"/>
  </rowBreaks>
  <colBreaks count="1" manualBreakCount="1">
    <brk id="3" max="50"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Mitarbeiter</cp:lastModifiedBy>
  <cp:lastPrinted>2010-06-30T13:31:59Z</cp:lastPrinted>
  <dcterms:created xsi:type="dcterms:W3CDTF">1996-10-17T05:27:31Z</dcterms:created>
  <dcterms:modified xsi:type="dcterms:W3CDTF">2014-07-31T08:58:36Z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